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880"/>
  </bookViews>
  <sheets>
    <sheet name="第二号第一様式" sheetId="1" r:id="rId1"/>
  </sheets>
  <calcPr calcId="125725" calcMode="manual"/>
</workbook>
</file>

<file path=xl/calcChain.xml><?xml version="1.0" encoding="utf-8"?>
<calcChain xmlns="http://schemas.openxmlformats.org/spreadsheetml/2006/main">
  <c r="G36" i="1"/>
  <c r="G35"/>
  <c r="G34"/>
  <c r="G32"/>
  <c r="F29"/>
  <c r="E29"/>
  <c r="G29" s="1"/>
  <c r="G28"/>
  <c r="F27"/>
  <c r="F30" s="1"/>
  <c r="E27"/>
  <c r="E30" s="1"/>
  <c r="G30" s="1"/>
  <c r="G26"/>
  <c r="G25"/>
  <c r="F22"/>
  <c r="E22"/>
  <c r="G22" s="1"/>
  <c r="G21"/>
  <c r="G20"/>
  <c r="F19"/>
  <c r="F23" s="1"/>
  <c r="E19"/>
  <c r="E23" s="1"/>
  <c r="G23" s="1"/>
  <c r="G18"/>
  <c r="G17"/>
  <c r="F15"/>
  <c r="E15"/>
  <c r="G15" s="1"/>
  <c r="G14"/>
  <c r="G13"/>
  <c r="G12"/>
  <c r="G11"/>
  <c r="G10"/>
  <c r="F9"/>
  <c r="F16" s="1"/>
  <c r="F24" s="1"/>
  <c r="F31" s="1"/>
  <c r="F33" s="1"/>
  <c r="F37" s="1"/>
  <c r="E9"/>
  <c r="E16" s="1"/>
  <c r="G8"/>
  <c r="E24" l="1"/>
  <c r="G16"/>
  <c r="G9"/>
  <c r="G19"/>
  <c r="G27"/>
  <c r="G24" l="1"/>
  <c r="E31"/>
  <c r="E33" l="1"/>
  <c r="G31"/>
  <c r="E37" l="1"/>
  <c r="G37" s="1"/>
  <c r="G33"/>
</calcChain>
</file>

<file path=xl/sharedStrings.xml><?xml version="1.0" encoding="utf-8"?>
<sst xmlns="http://schemas.openxmlformats.org/spreadsheetml/2006/main" count="48" uniqueCount="44">
  <si>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</si>
  <si>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</si>
  <si>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</si>
  <si>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</si>
  <si>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</si>
  <si>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</si>
  <si>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</si>
  <si>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</si>
  <si>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</si>
  <si>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</si>
  <si>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</si>
  <si>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</si>
  <si>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</si>
  <si>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</si>
  <si>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</si>
  <si>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</si>
  <si>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</si>
  <si>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</si>
  <si>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</si>
  <si>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</si>
  <si>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</si>
  <si>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</si>
  <si>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</si>
  <si>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</si>
  <si>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</si>
  <si>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</si>
  <si>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</si>
  <si>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</si>
  <si>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</si>
  <si>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</si>
  <si>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固定資産売却益</t>
  </si>
  <si>
    <t>サービス区分間繰入金収益</t>
  </si>
  <si>
    <t>特別収益計（８）</t>
  </si>
  <si>
    <t>サービス区分間繰入金費用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</si>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</sst>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519520108</v>
      </c>
      <c r="F8" s="14">
        <v>491891272</v>
      </c>
      <c r="G8" s="13">
        <f>E8-F8</f>
        <v>27628836</v>
      </c>
    </row>
    <row r="9" spans="2:7" ht="14.25">
      <c r="B9" s="15"/>
      <c r="C9" s="16"/>
      <c r="D9" s="17" t="s">
        <v>11</v>
      </c>
      <c r="E9" s="18">
        <f>+E8</f>
        <v>519520108</v>
      </c>
      <c r="F9" s="14">
        <f>+F8</f>
        <v>491891272</v>
      </c>
      <c r="G9" s="18">
        <f t="shared" ref="G9:G37" si="0">E9-F9</f>
        <v>27628836</v>
      </c>
    </row>
    <row r="10" spans="2:7" ht="14.25">
      <c r="B10" s="15"/>
      <c r="C10" s="11" t="s">
        <v>12</v>
      </c>
      <c r="D10" s="19" t="s">
        <v>13</v>
      </c>
      <c r="E10" s="20">
        <v>263890746</v>
      </c>
      <c r="F10" s="21">
        <v>260928794</v>
      </c>
      <c r="G10" s="20">
        <f t="shared" si="0"/>
        <v>2961952</v>
      </c>
    </row>
    <row r="11" spans="2:7" ht="14.25">
      <c r="B11" s="15"/>
      <c r="C11" s="15"/>
      <c r="D11" s="19" t="s">
        <v>14</v>
      </c>
      <c r="E11" s="20">
        <v>65456114</v>
      </c>
      <c r="F11" s="22">
        <v>69861701</v>
      </c>
      <c r="G11" s="20">
        <f t="shared" si="0"/>
        <v>-4405587</v>
      </c>
    </row>
    <row r="12" spans="2:7" ht="14.25">
      <c r="B12" s="15"/>
      <c r="C12" s="15"/>
      <c r="D12" s="19" t="s">
        <v>15</v>
      </c>
      <c r="E12" s="20">
        <v>53937598</v>
      </c>
      <c r="F12" s="22">
        <v>59607995</v>
      </c>
      <c r="G12" s="20">
        <f t="shared" si="0"/>
        <v>-5670397</v>
      </c>
    </row>
    <row r="13" spans="2:7" ht="14.25">
      <c r="B13" s="15"/>
      <c r="C13" s="15"/>
      <c r="D13" s="19" t="s">
        <v>16</v>
      </c>
      <c r="E13" s="20">
        <v>68306918</v>
      </c>
      <c r="F13" s="22">
        <v>68197865</v>
      </c>
      <c r="G13" s="20">
        <f t="shared" si="0"/>
        <v>109053</v>
      </c>
    </row>
    <row r="14" spans="2:7" ht="14.25">
      <c r="B14" s="15"/>
      <c r="C14" s="15"/>
      <c r="D14" s="19" t="s">
        <v>17</v>
      </c>
      <c r="E14" s="20">
        <v>-22679999</v>
      </c>
      <c r="F14" s="23">
        <v>-22679999</v>
      </c>
      <c r="G14" s="20">
        <f t="shared" si="0"/>
        <v>0</v>
      </c>
    </row>
    <row r="15" spans="2:7" ht="14.25">
      <c r="B15" s="15"/>
      <c r="C15" s="16"/>
      <c r="D15" s="17" t="s">
        <v>18</v>
      </c>
      <c r="E15" s="18">
        <f>+E10+E11+E12+E13+E14</f>
        <v>428911377</v>
      </c>
      <c r="F15" s="14">
        <f>+F10+F11+F12+F13+F14</f>
        <v>435916356</v>
      </c>
      <c r="G15" s="18">
        <f t="shared" si="0"/>
        <v>-7004979</v>
      </c>
    </row>
    <row r="16" spans="2:7" ht="14.25">
      <c r="B16" s="16"/>
      <c r="C16" s="24" t="s">
        <v>19</v>
      </c>
      <c r="D16" s="25"/>
      <c r="E16" s="26">
        <f xml:space="preserve"> +E9 - E15</f>
        <v>90608731</v>
      </c>
      <c r="F16" s="14">
        <f xml:space="preserve"> +F9 - F15</f>
        <v>55974916</v>
      </c>
      <c r="G16" s="26">
        <f t="shared" si="0"/>
        <v>34633815</v>
      </c>
    </row>
    <row r="17" spans="2:7" ht="14.25">
      <c r="B17" s="11" t="s">
        <v>20</v>
      </c>
      <c r="C17" s="11" t="s">
        <v>9</v>
      </c>
      <c r="D17" s="19" t="s">
        <v>21</v>
      </c>
      <c r="E17" s="20">
        <v>1078</v>
      </c>
      <c r="F17" s="21">
        <v>17182</v>
      </c>
      <c r="G17" s="20">
        <f t="shared" si="0"/>
        <v>-16104</v>
      </c>
    </row>
    <row r="18" spans="2:7" ht="14.25">
      <c r="B18" s="15"/>
      <c r="C18" s="15"/>
      <c r="D18" s="19" t="s">
        <v>22</v>
      </c>
      <c r="E18" s="20">
        <v>2591713</v>
      </c>
      <c r="F18" s="23">
        <v>6496682</v>
      </c>
      <c r="G18" s="20">
        <f t="shared" si="0"/>
        <v>-3904969</v>
      </c>
    </row>
    <row r="19" spans="2:7" ht="14.25">
      <c r="B19" s="15"/>
      <c r="C19" s="16"/>
      <c r="D19" s="17" t="s">
        <v>23</v>
      </c>
      <c r="E19" s="18">
        <f>+E17+E18</f>
        <v>2592791</v>
      </c>
      <c r="F19" s="14">
        <f>+F17+F18</f>
        <v>6513864</v>
      </c>
      <c r="G19" s="18">
        <f t="shared" si="0"/>
        <v>-3921073</v>
      </c>
    </row>
    <row r="20" spans="2:7" ht="14.25">
      <c r="B20" s="15"/>
      <c r="C20" s="11" t="s">
        <v>12</v>
      </c>
      <c r="D20" s="19" t="s">
        <v>24</v>
      </c>
      <c r="E20" s="20">
        <v>12788104</v>
      </c>
      <c r="F20" s="21">
        <v>11515559</v>
      </c>
      <c r="G20" s="20">
        <f t="shared" si="0"/>
        <v>1272545</v>
      </c>
    </row>
    <row r="21" spans="2:7" ht="14.25">
      <c r="B21" s="15"/>
      <c r="C21" s="15"/>
      <c r="D21" s="19" t="s">
        <v>25</v>
      </c>
      <c r="E21" s="20">
        <v>0</v>
      </c>
      <c r="F21" s="23"/>
      <c r="G21" s="20">
        <f t="shared" si="0"/>
        <v>0</v>
      </c>
    </row>
    <row r="22" spans="2:7" ht="14.25">
      <c r="B22" s="15"/>
      <c r="C22" s="16"/>
      <c r="D22" s="17" t="s">
        <v>26</v>
      </c>
      <c r="E22" s="18">
        <f>+E20+E21</f>
        <v>12788104</v>
      </c>
      <c r="F22" s="14">
        <f>+F20+F21</f>
        <v>11515559</v>
      </c>
      <c r="G22" s="18">
        <f t="shared" si="0"/>
        <v>1272545</v>
      </c>
    </row>
    <row r="23" spans="2:7" ht="14.25">
      <c r="B23" s="16"/>
      <c r="C23" s="24" t="s">
        <v>27</v>
      </c>
      <c r="D23" s="27"/>
      <c r="E23" s="28">
        <f xml:space="preserve"> +E19 - E22</f>
        <v>-10195313</v>
      </c>
      <c r="F23" s="14">
        <f xml:space="preserve"> +F19 - F22</f>
        <v>-5001695</v>
      </c>
      <c r="G23" s="28">
        <f t="shared" si="0"/>
        <v>-5193618</v>
      </c>
    </row>
    <row r="24" spans="2:7" ht="14.25">
      <c r="B24" s="24" t="s">
        <v>28</v>
      </c>
      <c r="C24" s="29"/>
      <c r="D24" s="25"/>
      <c r="E24" s="26">
        <f xml:space="preserve"> +E16 +E23</f>
        <v>80413418</v>
      </c>
      <c r="F24" s="14">
        <f xml:space="preserve"> +F16 +F23</f>
        <v>50973221</v>
      </c>
      <c r="G24" s="26">
        <f t="shared" si="0"/>
        <v>29440197</v>
      </c>
    </row>
    <row r="25" spans="2:7" ht="14.25">
      <c r="B25" s="11" t="s">
        <v>29</v>
      </c>
      <c r="C25" s="11" t="s">
        <v>9</v>
      </c>
      <c r="D25" s="19" t="s">
        <v>30</v>
      </c>
      <c r="E25" s="20">
        <v>30000</v>
      </c>
      <c r="F25" s="21"/>
      <c r="G25" s="20">
        <f t="shared" si="0"/>
        <v>30000</v>
      </c>
    </row>
    <row r="26" spans="2:7" ht="14.25">
      <c r="B26" s="15"/>
      <c r="C26" s="15"/>
      <c r="D26" s="19" t="s">
        <v>31</v>
      </c>
      <c r="E26" s="20">
        <v>160206</v>
      </c>
      <c r="F26" s="23">
        <v>195224</v>
      </c>
      <c r="G26" s="20">
        <f t="shared" si="0"/>
        <v>-35018</v>
      </c>
    </row>
    <row r="27" spans="2:7" ht="14.25">
      <c r="B27" s="15"/>
      <c r="C27" s="16"/>
      <c r="D27" s="17" t="s">
        <v>32</v>
      </c>
      <c r="E27" s="18">
        <f>+E25+E26</f>
        <v>190206</v>
      </c>
      <c r="F27" s="14">
        <f>+F25+F26</f>
        <v>195224</v>
      </c>
      <c r="G27" s="18">
        <f t="shared" si="0"/>
        <v>-5018</v>
      </c>
    </row>
    <row r="28" spans="2:7" ht="14.25">
      <c r="B28" s="15"/>
      <c r="C28" s="11" t="s">
        <v>12</v>
      </c>
      <c r="D28" s="19" t="s">
        <v>33</v>
      </c>
      <c r="E28" s="20">
        <v>160206</v>
      </c>
      <c r="F28" s="14">
        <v>195224</v>
      </c>
      <c r="G28" s="20">
        <f t="shared" si="0"/>
        <v>-35018</v>
      </c>
    </row>
    <row r="29" spans="2:7" ht="14.25">
      <c r="B29" s="15"/>
      <c r="C29" s="16"/>
      <c r="D29" s="17" t="s">
        <v>34</v>
      </c>
      <c r="E29" s="18">
        <f>+E28</f>
        <v>160206</v>
      </c>
      <c r="F29" s="14">
        <f>+F28</f>
        <v>195224</v>
      </c>
      <c r="G29" s="18">
        <f t="shared" si="0"/>
        <v>-35018</v>
      </c>
    </row>
    <row r="30" spans="2:7" ht="14.25">
      <c r="B30" s="16"/>
      <c r="C30" s="30" t="s">
        <v>35</v>
      </c>
      <c r="D30" s="31"/>
      <c r="E30" s="32">
        <f xml:space="preserve"> +E27 - E29</f>
        <v>30000</v>
      </c>
      <c r="F30" s="14">
        <f xml:space="preserve"> +F27 - F29</f>
        <v>0</v>
      </c>
      <c r="G30" s="32">
        <f t="shared" si="0"/>
        <v>30000</v>
      </c>
    </row>
    <row r="31" spans="2:7" ht="14.25">
      <c r="B31" s="24" t="s">
        <v>36</v>
      </c>
      <c r="C31" s="33"/>
      <c r="D31" s="34"/>
      <c r="E31" s="35">
        <f xml:space="preserve"> +E24 +E30</f>
        <v>80443418</v>
      </c>
      <c r="F31" s="14">
        <f xml:space="preserve"> +F24 +F30</f>
        <v>50973221</v>
      </c>
      <c r="G31" s="35">
        <f t="shared" si="0"/>
        <v>29470197</v>
      </c>
    </row>
    <row r="32" spans="2:7" ht="14.25">
      <c r="B32" s="36" t="s">
        <v>37</v>
      </c>
      <c r="C32" s="33" t="s">
        <v>38</v>
      </c>
      <c r="D32" s="34"/>
      <c r="E32" s="35">
        <v>-102121314</v>
      </c>
      <c r="F32" s="14">
        <v>-153094535</v>
      </c>
      <c r="G32" s="35">
        <f t="shared" si="0"/>
        <v>50973221</v>
      </c>
    </row>
    <row r="33" spans="2:7" ht="14.25">
      <c r="B33" s="37"/>
      <c r="C33" s="33" t="s">
        <v>39</v>
      </c>
      <c r="D33" s="34"/>
      <c r="E33" s="35">
        <f xml:space="preserve"> +E31 +E32</f>
        <v>-21677896</v>
      </c>
      <c r="F33" s="14">
        <f xml:space="preserve"> +F31 +F32</f>
        <v>-102121314</v>
      </c>
      <c r="G33" s="35">
        <f t="shared" si="0"/>
        <v>80443418</v>
      </c>
    </row>
    <row r="34" spans="2:7" ht="14.25">
      <c r="B34" s="37"/>
      <c r="C34" s="33" t="s">
        <v>40</v>
      </c>
      <c r="D34" s="34"/>
      <c r="E34" s="35">
        <v>0</v>
      </c>
      <c r="F34" s="14"/>
      <c r="G34" s="35">
        <f t="shared" si="0"/>
        <v>0</v>
      </c>
    </row>
    <row r="35" spans="2:7" ht="14.25">
      <c r="B35" s="37"/>
      <c r="C35" s="33" t="s">
        <v>41</v>
      </c>
      <c r="D35" s="34"/>
      <c r="E35" s="35">
        <v>0</v>
      </c>
      <c r="F35" s="14"/>
      <c r="G35" s="35">
        <f t="shared" si="0"/>
        <v>0</v>
      </c>
    </row>
    <row r="36" spans="2:7" ht="14.25">
      <c r="B36" s="37"/>
      <c r="C36" s="33" t="s">
        <v>42</v>
      </c>
      <c r="D36" s="34"/>
      <c r="E36" s="35">
        <v>0</v>
      </c>
      <c r="F36" s="14"/>
      <c r="G36" s="35">
        <f t="shared" si="0"/>
        <v>0</v>
      </c>
    </row>
    <row r="37" spans="2:7" ht="14.25">
      <c r="B37" s="38"/>
      <c r="C37" s="33" t="s">
        <v>43</v>
      </c>
      <c r="D37" s="34"/>
      <c r="E37" s="35">
        <f xml:space="preserve"> +E33 +E34 +E35 - E36</f>
        <v>-21677896</v>
      </c>
      <c r="F37" s="14">
        <f xml:space="preserve"> +F33 +F34 +F35 - F36</f>
        <v>-102121314</v>
      </c>
      <c r="G37" s="35">
        <f t="shared" si="0"/>
        <v>80443418</v>
      </c>
    </row>
  </sheetData>
  <mergeCells count="13">
    <mergeCell ref="B32:B37"/>
    <mergeCell ref="B17:B23"/>
    <mergeCell ref="C17:C19"/>
    <mergeCell ref="C20:C22"/>
    <mergeCell ref="B25:B30"/>
    <mergeCell ref="C25:C27"/>
    <mergeCell ref="C28:C29"/>
    <mergeCell ref="B3:G3"/>
    <mergeCell ref="B5:G5"/>
    <mergeCell ref="B7:D7"/>
    <mergeCell ref="B8:B16"/>
    <mergeCell ref="C8:C9"/>
    <mergeCell ref="C10:C15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user04</cp:lastModifiedBy>
  <dcterms:created xsi:type="dcterms:W3CDTF">2017-06-30T02:40:29Z</dcterms:created>
  <dcterms:modified xsi:type="dcterms:W3CDTF">2017-06-30T02:40:30Z</dcterms:modified>
</cp:coreProperties>
</file>